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15" activeTab="0"/>
  </bookViews>
  <sheets>
    <sheet name="Forslag 202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<sst xmlns="http://schemas.openxmlformats.org/spreadsheetml/2006/main" count="34" uniqueCount="30">
  <si>
    <t>VEDLIGEHOLDELSESPLAN</t>
  </si>
  <si>
    <t xml:space="preserve"> i alt</t>
  </si>
  <si>
    <t xml:space="preserve">                                                Planlagt aktivitetsår</t>
  </si>
  <si>
    <t>Arbejdets art:</t>
  </si>
  <si>
    <t>GF Langagergaard</t>
  </si>
  <si>
    <t>Skilte</t>
  </si>
  <si>
    <t>Vejfond primo</t>
  </si>
  <si>
    <t>Vejfond ultimo</t>
  </si>
  <si>
    <t>Ekstraordinært vejbidrag</t>
  </si>
  <si>
    <t>Rensning af afløbsledninger</t>
  </si>
  <si>
    <t>Vedligeholdelse af afløb og brønde</t>
  </si>
  <si>
    <t>i alt</t>
  </si>
  <si>
    <t>Vejfondens indestående:</t>
  </si>
  <si>
    <t>Forbrug</t>
  </si>
  <si>
    <t>Veje og afløbssystem</t>
  </si>
  <si>
    <t>Reelt/Forventet forbrug</t>
  </si>
  <si>
    <t>Samlet reelt/forventet forbrug</t>
  </si>
  <si>
    <t>Refunderet af kommunen</t>
  </si>
  <si>
    <t>Regnskab</t>
  </si>
  <si>
    <t>Refusion fra medlemmer</t>
  </si>
  <si>
    <t>Reparation af asfalt</t>
  </si>
  <si>
    <t>Overført fra foreningsdrift</t>
  </si>
  <si>
    <t>Budget</t>
  </si>
  <si>
    <t>Henlæggelse - opkrævet i året</t>
  </si>
  <si>
    <t>Gartnerarbejde, Udsholt Byvej 41</t>
  </si>
  <si>
    <t>Fritlæggelse af riste</t>
  </si>
  <si>
    <t>Afretning kanter, fællesareal</t>
  </si>
  <si>
    <t>Budget 2020 - 2023</t>
  </si>
  <si>
    <t>Bilag til Budget 2021</t>
  </si>
  <si>
    <t>Marts 2020</t>
  </si>
</sst>
</file>

<file path=xl/styles.xml><?xml version="1.0" encoding="utf-8"?>
<styleSheet xmlns="http://schemas.openxmlformats.org/spreadsheetml/2006/main">
  <numFmts count="26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&quot;kr.&quot;\ #,##0_);\(&quot;kr.&quot;\ #,##0\)"/>
    <numFmt numFmtId="165" formatCode="&quot;kr.&quot;\ #,##0_);[Red]\(&quot;kr.&quot;\ #,##0\)"/>
    <numFmt numFmtId="166" formatCode="&quot;kr.&quot;\ #,##0.00_);\(&quot;kr.&quot;\ #,##0.00\)"/>
    <numFmt numFmtId="167" formatCode="&quot;kr.&quot;\ #,##0.00_);[Red]\(&quot;kr.&quot;\ #,##0.00\)"/>
    <numFmt numFmtId="168" formatCode="_(&quot;kr.&quot;\ * #,##0_);_(&quot;kr.&quot;\ * \(#,##0\);_(&quot;kr.&quot;\ * &quot;-&quot;_);_(@_)"/>
    <numFmt numFmtId="169" formatCode="_(* #,##0_);_(* \(#,##0\);_(* &quot;-&quot;_);_(@_)"/>
    <numFmt numFmtId="170" formatCode="_(&quot;kr.&quot;\ * #,##0.00_);_(&quot;kr.&quot;\ * \(#,##0.00\);_(&quot;kr.&quot;\ * &quot;-&quot;??_);_(@_)"/>
    <numFmt numFmtId="171" formatCode="_(* #,##0.00_);_(* \(#,##0.00\);_(* &quot;-&quot;??_);_(@_)"/>
    <numFmt numFmtId="172" formatCode="&quot;kr&quot;\ #,##0_);\(&quot;kr&quot;\ #,##0\)"/>
    <numFmt numFmtId="173" formatCode="&quot;kr&quot;\ #,##0_);[Red]\(&quot;kr&quot;\ #,##0\)"/>
    <numFmt numFmtId="174" formatCode="&quot;kr&quot;\ #,##0.00_);\(&quot;kr&quot;\ #,##0.00\)"/>
    <numFmt numFmtId="175" formatCode="&quot;kr&quot;\ #,##0.00_);[Red]\(&quot;kr&quot;\ #,##0.00\)"/>
    <numFmt numFmtId="176" formatCode="_(&quot;kr&quot;\ * #,##0_);_(&quot;kr&quot;\ * \(#,##0\);_(&quot;kr&quot;\ * &quot;-&quot;_);_(@_)"/>
    <numFmt numFmtId="177" formatCode="_(&quot;kr&quot;\ * #,##0.00_);_(&quot;kr&quot;\ * \(#,##0.00\);_(&quot;kr&quot;\ * &quot;-&quot;??_);_(@_)"/>
    <numFmt numFmtId="178" formatCode="&quot;Ja&quot;;&quot;Ja&quot;;&quot;Nej&quot;"/>
    <numFmt numFmtId="179" formatCode="&quot;Sand&quot;;&quot;Sand&quot;;&quot;Falsk&quot;"/>
    <numFmt numFmtId="180" formatCode="&quot;Til&quot;;&quot;Til&quot;;&quot;Fra&quot;"/>
    <numFmt numFmtId="181" formatCode="[$€-2]\ #.##000_);[Red]\([$€-2]\ #.##000\)"/>
  </numFmts>
  <fonts count="45">
    <font>
      <sz val="10"/>
      <name val="Arial"/>
      <family val="0"/>
    </font>
    <font>
      <sz val="10"/>
      <name val="Verdana"/>
      <family val="2"/>
    </font>
    <font>
      <sz val="8"/>
      <name val="Arial"/>
      <family val="2"/>
    </font>
    <font>
      <sz val="9"/>
      <name val="Verdana"/>
      <family val="2"/>
    </font>
    <font>
      <b/>
      <sz val="11"/>
      <name val="Verdana"/>
      <family val="2"/>
    </font>
    <font>
      <b/>
      <sz val="9"/>
      <name val="Verdana"/>
      <family val="2"/>
    </font>
    <font>
      <i/>
      <sz val="8"/>
      <name val="Arial"/>
      <family val="2"/>
    </font>
    <font>
      <sz val="8"/>
      <name val="Verdana"/>
      <family val="2"/>
    </font>
    <font>
      <b/>
      <sz val="10"/>
      <name val="Verdana"/>
      <family val="2"/>
    </font>
    <font>
      <i/>
      <sz val="8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0" borderId="3" applyNumberFormat="0" applyAlignment="0" applyProtection="0"/>
    <xf numFmtId="0" fontId="36" fillId="31" borderId="0" applyNumberFormat="0" applyBorder="0" applyAlignment="0" applyProtection="0"/>
    <xf numFmtId="0" fontId="37" fillId="21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5" fillId="33" borderId="13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3" fontId="7" fillId="0" borderId="0" xfId="0" applyNumberFormat="1" applyFont="1" applyBorder="1" applyAlignment="1">
      <alignment horizontal="right"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17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0" fontId="1" fillId="0" borderId="18" xfId="0" applyFont="1" applyFill="1" applyBorder="1" applyAlignment="1">
      <alignment/>
    </xf>
    <xf numFmtId="3" fontId="1" fillId="0" borderId="18" xfId="0" applyNumberFormat="1" applyFont="1" applyFill="1" applyBorder="1" applyAlignment="1">
      <alignment/>
    </xf>
    <xf numFmtId="0" fontId="5" fillId="33" borderId="14" xfId="0" applyFont="1" applyFill="1" applyBorder="1" applyAlignment="1">
      <alignment horizontal="center"/>
    </xf>
    <xf numFmtId="3" fontId="1" fillId="0" borderId="14" xfId="0" applyNumberFormat="1" applyFont="1" applyBorder="1" applyAlignment="1">
      <alignment/>
    </xf>
    <xf numFmtId="3" fontId="1" fillId="0" borderId="14" xfId="0" applyNumberFormat="1" applyFont="1" applyFill="1" applyBorder="1" applyAlignment="1">
      <alignment/>
    </xf>
    <xf numFmtId="3" fontId="1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1" fillId="0" borderId="14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0" fontId="5" fillId="33" borderId="12" xfId="0" applyFont="1" applyFill="1" applyBorder="1" applyAlignment="1">
      <alignment horizontal="center" vertical="center"/>
    </xf>
    <xf numFmtId="3" fontId="1" fillId="33" borderId="14" xfId="0" applyNumberFormat="1" applyFont="1" applyFill="1" applyBorder="1" applyAlignment="1">
      <alignment/>
    </xf>
    <xf numFmtId="3" fontId="3" fillId="33" borderId="14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/>
    </xf>
    <xf numFmtId="0" fontId="4" fillId="0" borderId="19" xfId="0" applyFont="1" applyBorder="1" applyAlignment="1">
      <alignment/>
    </xf>
    <xf numFmtId="0" fontId="0" fillId="33" borderId="13" xfId="0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0" fillId="34" borderId="13" xfId="0" applyFill="1" applyBorder="1" applyAlignment="1">
      <alignment/>
    </xf>
    <xf numFmtId="0" fontId="5" fillId="33" borderId="13" xfId="0" applyFont="1" applyFill="1" applyBorder="1" applyAlignment="1">
      <alignment/>
    </xf>
    <xf numFmtId="0" fontId="5" fillId="0" borderId="14" xfId="0" applyNumberFormat="1" applyFont="1" applyFill="1" applyBorder="1" applyAlignment="1">
      <alignment horizontal="center"/>
    </xf>
    <xf numFmtId="3" fontId="10" fillId="0" borderId="14" xfId="0" applyNumberFormat="1" applyFont="1" applyFill="1" applyBorder="1" applyAlignment="1">
      <alignment horizontal="center"/>
    </xf>
    <xf numFmtId="0" fontId="8" fillId="33" borderId="13" xfId="0" applyFont="1" applyFill="1" applyBorder="1" applyAlignment="1">
      <alignment horizontal="left"/>
    </xf>
    <xf numFmtId="3" fontId="0" fillId="33" borderId="10" xfId="0" applyNumberFormat="1" applyFill="1" applyBorder="1" applyAlignment="1">
      <alignment/>
    </xf>
    <xf numFmtId="3" fontId="0" fillId="0" borderId="12" xfId="0" applyNumberFormat="1" applyFill="1" applyBorder="1" applyAlignment="1">
      <alignment/>
    </xf>
    <xf numFmtId="3" fontId="5" fillId="33" borderId="13" xfId="0" applyNumberFormat="1" applyFont="1" applyFill="1" applyBorder="1" applyAlignment="1">
      <alignment horizontal="center"/>
    </xf>
    <xf numFmtId="3" fontId="5" fillId="33" borderId="12" xfId="0" applyNumberFormat="1" applyFont="1" applyFill="1" applyBorder="1" applyAlignment="1">
      <alignment horizontal="center"/>
    </xf>
    <xf numFmtId="0" fontId="0" fillId="34" borderId="14" xfId="0" applyFill="1" applyBorder="1" applyAlignment="1">
      <alignment/>
    </xf>
    <xf numFmtId="0" fontId="3" fillId="35" borderId="0" xfId="0" applyFont="1" applyFill="1" applyBorder="1" applyAlignment="1">
      <alignment/>
    </xf>
    <xf numFmtId="0" fontId="5" fillId="35" borderId="0" xfId="0" applyFont="1" applyFill="1" applyBorder="1" applyAlignment="1">
      <alignment horizontal="center"/>
    </xf>
    <xf numFmtId="3" fontId="1" fillId="35" borderId="0" xfId="0" applyNumberFormat="1" applyFont="1" applyFill="1" applyBorder="1" applyAlignment="1">
      <alignment/>
    </xf>
    <xf numFmtId="3" fontId="1" fillId="35" borderId="18" xfId="0" applyNumberFormat="1" applyFont="1" applyFill="1" applyBorder="1" applyAlignment="1">
      <alignment/>
    </xf>
    <xf numFmtId="3" fontId="0" fillId="35" borderId="12" xfId="0" applyNumberFormat="1" applyFill="1" applyBorder="1" applyAlignment="1">
      <alignment/>
    </xf>
    <xf numFmtId="0" fontId="5" fillId="35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5" xfId="0" applyBorder="1" applyAlignment="1">
      <alignment/>
    </xf>
    <xf numFmtId="0" fontId="3" fillId="33" borderId="12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 horizontal="center" vertical="center" readingOrder="1"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20" xfId="0" applyFill="1" applyBorder="1" applyAlignment="1">
      <alignment/>
    </xf>
    <xf numFmtId="0" fontId="5" fillId="33" borderId="21" xfId="0" applyNumberFormat="1" applyFont="1" applyFill="1" applyBorder="1" applyAlignment="1">
      <alignment horizontal="center"/>
    </xf>
    <xf numFmtId="0" fontId="5" fillId="33" borderId="13" xfId="0" applyNumberFormat="1" applyFont="1" applyFill="1" applyBorder="1" applyAlignment="1">
      <alignment horizontal="center"/>
    </xf>
    <xf numFmtId="3" fontId="1" fillId="0" borderId="18" xfId="0" applyNumberFormat="1" applyFont="1" applyBorder="1" applyAlignment="1">
      <alignment/>
    </xf>
    <xf numFmtId="3" fontId="1" fillId="33" borderId="14" xfId="0" applyNumberFormat="1" applyFont="1" applyFill="1" applyBorder="1" applyAlignment="1">
      <alignment/>
    </xf>
    <xf numFmtId="3" fontId="1" fillId="0" borderId="1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3" xfId="0" applyNumberFormat="1" applyFont="1" applyBorder="1" applyAlignment="1">
      <alignment/>
    </xf>
    <xf numFmtId="4" fontId="1" fillId="33" borderId="21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" fontId="1" fillId="33" borderId="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4" fontId="3" fillId="0" borderId="14" xfId="0" applyNumberFormat="1" applyFont="1" applyBorder="1" applyAlignment="1">
      <alignment/>
    </xf>
    <xf numFmtId="4" fontId="1" fillId="33" borderId="13" xfId="0" applyNumberFormat="1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7" fontId="1" fillId="0" borderId="0" xfId="0" applyNumberFormat="1" applyFont="1" applyFill="1" applyBorder="1" applyAlignment="1" quotePrefix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3" fontId="1" fillId="33" borderId="17" xfId="0" applyNumberFormat="1" applyFont="1" applyFill="1" applyBorder="1" applyAlignment="1">
      <alignment/>
    </xf>
    <xf numFmtId="0" fontId="0" fillId="34" borderId="12" xfId="0" applyFill="1" applyBorder="1" applyAlignment="1">
      <alignment/>
    </xf>
    <xf numFmtId="0" fontId="3" fillId="0" borderId="12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4" fillId="0" borderId="10" xfId="0" applyFont="1" applyBorder="1" applyAlignment="1">
      <alignment horizontal="center" vertical="center"/>
    </xf>
  </cellXfs>
  <cellStyles count="47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arve1" xfId="36"/>
    <cellStyle name="Farve2" xfId="37"/>
    <cellStyle name="Farve3" xfId="38"/>
    <cellStyle name="Farve4" xfId="39"/>
    <cellStyle name="Farve5" xfId="40"/>
    <cellStyle name="Farve6" xfId="41"/>
    <cellStyle name="Forklarende tekst" xfId="42"/>
    <cellStyle name="God" xfId="43"/>
    <cellStyle name="Input" xfId="44"/>
    <cellStyle name="Comma" xfId="45"/>
    <cellStyle name="Comma [0]" xfId="46"/>
    <cellStyle name="Kontrollér celle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PageLayoutView="0" workbookViewId="0" topLeftCell="A1">
      <selection activeCell="Q33" sqref="Q33"/>
    </sheetView>
  </sheetViews>
  <sheetFormatPr defaultColWidth="9.140625" defaultRowHeight="12.75"/>
  <cols>
    <col min="1" max="1" width="34.00390625" style="0" customWidth="1"/>
    <col min="2" max="2" width="2.7109375" style="5" customWidth="1"/>
    <col min="3" max="3" width="15.7109375" style="0" customWidth="1"/>
    <col min="4" max="4" width="2.7109375" style="5" customWidth="1"/>
    <col min="5" max="5" width="11.28125" style="0" customWidth="1"/>
    <col min="6" max="6" width="2.7109375" style="3" customWidth="1"/>
    <col min="7" max="7" width="10.7109375" style="0" customWidth="1"/>
    <col min="8" max="8" width="2.7109375" style="3" customWidth="1"/>
    <col min="9" max="9" width="10.8515625" style="2" customWidth="1"/>
    <col min="10" max="10" width="2.7109375" style="0" customWidth="1"/>
    <col min="11" max="11" width="12.140625" style="0" customWidth="1"/>
    <col min="12" max="12" width="2.7109375" style="0" customWidth="1"/>
    <col min="13" max="13" width="11.140625" style="0" customWidth="1"/>
  </cols>
  <sheetData>
    <row r="1" spans="1:13" ht="14.25">
      <c r="A1" s="48" t="s">
        <v>4</v>
      </c>
      <c r="B1" s="7"/>
      <c r="C1" s="108" t="s">
        <v>27</v>
      </c>
      <c r="D1" s="108"/>
      <c r="E1" s="108"/>
      <c r="F1" s="108"/>
      <c r="G1" s="108"/>
      <c r="H1" s="19"/>
      <c r="I1" s="8"/>
      <c r="J1" s="9"/>
      <c r="K1" s="9"/>
      <c r="L1" s="9"/>
      <c r="M1" s="10" t="s">
        <v>0</v>
      </c>
    </row>
    <row r="2" spans="1:13" ht="14.25">
      <c r="A2" s="20"/>
      <c r="B2" s="22"/>
      <c r="C2" s="82"/>
      <c r="D2" s="22"/>
      <c r="E2" s="21"/>
      <c r="F2" s="22"/>
      <c r="G2" s="21"/>
      <c r="H2" s="22"/>
      <c r="I2" s="23"/>
      <c r="J2" s="21"/>
      <c r="K2" s="21"/>
      <c r="L2" s="21"/>
      <c r="M2" s="24" t="s">
        <v>14</v>
      </c>
    </row>
    <row r="3" spans="1:13" ht="12.75">
      <c r="A3" s="96" t="s">
        <v>28</v>
      </c>
      <c r="B3" s="34"/>
      <c r="C3" s="21"/>
      <c r="D3" s="22"/>
      <c r="E3" s="21"/>
      <c r="F3" s="22"/>
      <c r="G3" s="21"/>
      <c r="H3" s="22"/>
      <c r="I3" s="23"/>
      <c r="J3" s="21"/>
      <c r="K3" s="21"/>
      <c r="L3" s="21"/>
      <c r="M3" s="24"/>
    </row>
    <row r="4" spans="1:13" ht="12.75">
      <c r="A4" s="29"/>
      <c r="B4" s="105" t="s">
        <v>2</v>
      </c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7"/>
    </row>
    <row r="5" spans="1:13" ht="12.75" customHeight="1">
      <c r="A5" s="103" t="s">
        <v>12</v>
      </c>
      <c r="B5" s="101"/>
      <c r="C5" s="70" t="s">
        <v>18</v>
      </c>
      <c r="D5" s="62"/>
      <c r="E5" s="70" t="s">
        <v>22</v>
      </c>
      <c r="F5" s="93"/>
      <c r="G5" s="70" t="s">
        <v>22</v>
      </c>
      <c r="H5" s="93"/>
      <c r="I5" s="70" t="s">
        <v>22</v>
      </c>
      <c r="J5" s="94"/>
      <c r="K5" s="70" t="s">
        <v>22</v>
      </c>
      <c r="L5" s="21"/>
      <c r="M5" s="44" t="s">
        <v>13</v>
      </c>
    </row>
    <row r="6" spans="1:13" ht="12.75" customHeight="1">
      <c r="A6" s="104"/>
      <c r="B6" s="102"/>
      <c r="C6" s="36">
        <v>2019</v>
      </c>
      <c r="D6" s="63"/>
      <c r="E6" s="36">
        <v>2020</v>
      </c>
      <c r="F6" s="6"/>
      <c r="G6" s="36">
        <v>2021</v>
      </c>
      <c r="H6" s="6"/>
      <c r="I6" s="36">
        <v>2022</v>
      </c>
      <c r="J6" s="21"/>
      <c r="K6" s="36">
        <v>2023</v>
      </c>
      <c r="L6" s="21"/>
      <c r="M6" s="16" t="s">
        <v>1</v>
      </c>
    </row>
    <row r="7" spans="1:13" ht="12.75" customHeight="1">
      <c r="A7" s="97"/>
      <c r="B7" s="71"/>
      <c r="C7" s="84"/>
      <c r="D7" s="63"/>
      <c r="E7" s="38"/>
      <c r="F7" s="6"/>
      <c r="G7" s="38"/>
      <c r="H7" s="6"/>
      <c r="I7" s="38"/>
      <c r="J7" s="21"/>
      <c r="K7" s="38"/>
      <c r="L7" s="21"/>
      <c r="M7" s="98"/>
    </row>
    <row r="8" spans="1:13" ht="12.75">
      <c r="A8" s="14" t="s">
        <v>6</v>
      </c>
      <c r="B8" s="72"/>
      <c r="C8" s="83">
        <v>113937.3</v>
      </c>
      <c r="D8" s="64"/>
      <c r="E8" s="37">
        <f>+C14</f>
        <v>102594.71999999999</v>
      </c>
      <c r="F8" s="26"/>
      <c r="G8" s="37">
        <f>SUM(E14)</f>
        <v>107554.71999999997</v>
      </c>
      <c r="H8" s="26"/>
      <c r="I8" s="37">
        <f>SUM(G14)</f>
        <v>114254.71999999997</v>
      </c>
      <c r="J8" s="25"/>
      <c r="K8" s="37">
        <f>SUM(I14)</f>
        <v>126454.71999999997</v>
      </c>
      <c r="L8" s="25"/>
      <c r="M8" s="45"/>
    </row>
    <row r="9" spans="1:13" ht="12.75" customHeight="1">
      <c r="A9" s="29" t="s">
        <v>23</v>
      </c>
      <c r="B9" s="72"/>
      <c r="C9" s="84">
        <v>48960</v>
      </c>
      <c r="D9" s="64"/>
      <c r="E9" s="38">
        <v>48960</v>
      </c>
      <c r="F9" s="25"/>
      <c r="G9" s="38">
        <v>61200</v>
      </c>
      <c r="H9" s="27"/>
      <c r="I9" s="38">
        <v>61200</v>
      </c>
      <c r="J9" s="25"/>
      <c r="K9" s="38">
        <v>61200</v>
      </c>
      <c r="L9" s="25"/>
      <c r="M9" s="45"/>
    </row>
    <row r="10" spans="1:13" ht="12.75">
      <c r="A10" s="29" t="s">
        <v>8</v>
      </c>
      <c r="B10" s="72"/>
      <c r="C10" s="84">
        <v>0</v>
      </c>
      <c r="D10" s="64"/>
      <c r="E10" s="38">
        <v>0</v>
      </c>
      <c r="F10" s="25"/>
      <c r="G10" s="38">
        <v>0</v>
      </c>
      <c r="H10" s="27"/>
      <c r="I10" s="38">
        <v>0</v>
      </c>
      <c r="J10" s="25"/>
      <c r="K10" s="38">
        <v>0</v>
      </c>
      <c r="L10" s="25"/>
      <c r="M10" s="45"/>
    </row>
    <row r="11" spans="1:13" ht="12.75">
      <c r="A11" s="29" t="s">
        <v>21</v>
      </c>
      <c r="B11" s="72"/>
      <c r="C11" s="84">
        <v>0</v>
      </c>
      <c r="D11" s="64"/>
      <c r="E11" s="38">
        <v>0</v>
      </c>
      <c r="F11" s="25"/>
      <c r="G11" s="38">
        <v>0</v>
      </c>
      <c r="H11" s="27"/>
      <c r="I11" s="38">
        <v>0</v>
      </c>
      <c r="J11" s="25"/>
      <c r="K11" s="38">
        <v>0</v>
      </c>
      <c r="L11" s="25"/>
      <c r="M11" s="45"/>
    </row>
    <row r="12" spans="1:13" ht="12.75">
      <c r="A12" s="29"/>
      <c r="B12" s="72"/>
      <c r="C12" s="84"/>
      <c r="D12" s="64"/>
      <c r="E12" s="38"/>
      <c r="F12" s="25"/>
      <c r="G12" s="38"/>
      <c r="H12" s="27"/>
      <c r="I12" s="38"/>
      <c r="J12" s="25"/>
      <c r="K12" s="38"/>
      <c r="L12" s="25"/>
      <c r="M12" s="45"/>
    </row>
    <row r="13" spans="1:13" ht="12.75">
      <c r="A13" s="29" t="s">
        <v>15</v>
      </c>
      <c r="B13" s="72"/>
      <c r="C13" s="85">
        <f>SUM(C20:C36)</f>
        <v>60302.58</v>
      </c>
      <c r="D13" s="64"/>
      <c r="E13" s="39">
        <f>SUM(E20:E36)</f>
        <v>44000</v>
      </c>
      <c r="F13" s="26"/>
      <c r="G13" s="39">
        <f>SUM(G20:G36)</f>
        <v>54500</v>
      </c>
      <c r="H13" s="26"/>
      <c r="I13" s="39">
        <f>SUM(I20:I36)</f>
        <v>49000</v>
      </c>
      <c r="J13" s="25"/>
      <c r="K13" s="39">
        <f>SUM(K20:K36)</f>
        <v>59000</v>
      </c>
      <c r="L13" s="25"/>
      <c r="M13" s="45">
        <f>SUM(C13:K13)</f>
        <v>266802.58</v>
      </c>
    </row>
    <row r="14" spans="1:13" ht="12.75">
      <c r="A14" s="92" t="s">
        <v>7</v>
      </c>
      <c r="B14" s="74"/>
      <c r="C14" s="86">
        <f>SUM(C8:C11)-C13</f>
        <v>102594.71999999999</v>
      </c>
      <c r="D14" s="65"/>
      <c r="E14" s="47">
        <f>SUM(E8:E11)-E13</f>
        <v>107554.71999999997</v>
      </c>
      <c r="F14" s="35"/>
      <c r="G14" s="47">
        <f>SUM(G8:G11)-G13</f>
        <v>114254.71999999997</v>
      </c>
      <c r="H14" s="35"/>
      <c r="I14" s="47">
        <f>SUM(I8:I10)-I13</f>
        <v>126454.71999999997</v>
      </c>
      <c r="J14" s="79"/>
      <c r="K14" s="47">
        <f>SUM(K8:K10)-K13</f>
        <v>128654.71999999997</v>
      </c>
      <c r="L14" s="79"/>
      <c r="M14" s="47"/>
    </row>
    <row r="15" spans="1:14" ht="12.75">
      <c r="A15" s="100"/>
      <c r="B15" s="75"/>
      <c r="C15" s="87"/>
      <c r="D15" s="64"/>
      <c r="E15" s="26"/>
      <c r="F15" s="26"/>
      <c r="G15" s="26"/>
      <c r="H15" s="26"/>
      <c r="I15" s="26"/>
      <c r="J15" s="26"/>
      <c r="K15" s="26"/>
      <c r="L15" s="26"/>
      <c r="M15" s="26"/>
      <c r="N15" s="69"/>
    </row>
    <row r="16" spans="1:14" ht="12.75" customHeight="1">
      <c r="A16" s="61"/>
      <c r="B16" s="75"/>
      <c r="C16" s="88"/>
      <c r="D16" s="64"/>
      <c r="E16" s="50"/>
      <c r="F16" s="50"/>
      <c r="G16" s="50"/>
      <c r="H16" s="50"/>
      <c r="I16" s="50"/>
      <c r="J16" s="50"/>
      <c r="K16" s="50"/>
      <c r="L16" s="50"/>
      <c r="M16" s="50"/>
      <c r="N16" s="69"/>
    </row>
    <row r="17" spans="1:14" ht="12.75" customHeight="1">
      <c r="A17" s="52"/>
      <c r="B17" s="76"/>
      <c r="C17" s="87"/>
      <c r="D17" s="64"/>
      <c r="E17" s="26"/>
      <c r="F17" s="26"/>
      <c r="G17" s="26"/>
      <c r="H17" s="26"/>
      <c r="I17" s="26"/>
      <c r="J17" s="26"/>
      <c r="K17" s="26"/>
      <c r="L17" s="26"/>
      <c r="M17" s="26"/>
      <c r="N17" s="69"/>
    </row>
    <row r="18" spans="1:13" ht="12.75" customHeight="1">
      <c r="A18" s="53" t="s">
        <v>3</v>
      </c>
      <c r="B18" s="68"/>
      <c r="C18" s="89"/>
      <c r="D18" s="66"/>
      <c r="E18" s="57"/>
      <c r="F18" s="58"/>
      <c r="G18" s="57"/>
      <c r="H18" s="58"/>
      <c r="I18" s="57"/>
      <c r="J18" s="58"/>
      <c r="K18" s="57"/>
      <c r="L18" s="58"/>
      <c r="M18" s="60" t="s">
        <v>13</v>
      </c>
    </row>
    <row r="19" spans="1:13" ht="12.75" customHeight="1">
      <c r="A19" s="49"/>
      <c r="B19" s="68"/>
      <c r="C19" s="77">
        <v>2019</v>
      </c>
      <c r="D19" s="67"/>
      <c r="E19" s="78">
        <v>2020</v>
      </c>
      <c r="F19" s="54"/>
      <c r="G19" s="78">
        <v>2021</v>
      </c>
      <c r="H19" s="54"/>
      <c r="I19" s="78">
        <v>2022</v>
      </c>
      <c r="J19" s="55"/>
      <c r="K19" s="78">
        <v>2023</v>
      </c>
      <c r="L19" s="55"/>
      <c r="M19" s="59" t="s">
        <v>11</v>
      </c>
    </row>
    <row r="20" spans="1:13" ht="12.75">
      <c r="A20" s="51"/>
      <c r="B20" s="72"/>
      <c r="C20" s="90"/>
      <c r="D20" s="64"/>
      <c r="E20" s="40"/>
      <c r="F20" s="26"/>
      <c r="G20" s="40"/>
      <c r="H20" s="26"/>
      <c r="I20" s="41"/>
      <c r="J20" s="25"/>
      <c r="K20" s="41"/>
      <c r="L20" s="25"/>
      <c r="M20" s="46"/>
    </row>
    <row r="21" spans="1:13" ht="12.75">
      <c r="A21" s="13" t="s">
        <v>9</v>
      </c>
      <c r="B21" s="72"/>
      <c r="C21" s="83">
        <v>18557.58</v>
      </c>
      <c r="D21" s="64"/>
      <c r="E21" s="37">
        <v>20000</v>
      </c>
      <c r="F21" s="26"/>
      <c r="G21" s="37">
        <v>20000</v>
      </c>
      <c r="H21" s="26"/>
      <c r="I21" s="42">
        <v>20000</v>
      </c>
      <c r="J21" s="25"/>
      <c r="K21" s="42">
        <v>20000</v>
      </c>
      <c r="L21" s="25"/>
      <c r="M21" s="45">
        <f>SUM(C21:K21)</f>
        <v>98557.58</v>
      </c>
    </row>
    <row r="22" spans="1:13" ht="12.75">
      <c r="A22" s="15" t="s">
        <v>19</v>
      </c>
      <c r="B22" s="72"/>
      <c r="C22" s="83">
        <v>-780</v>
      </c>
      <c r="D22" s="64"/>
      <c r="E22" s="37"/>
      <c r="F22" s="26"/>
      <c r="G22" s="37"/>
      <c r="H22" s="26"/>
      <c r="I22" s="42"/>
      <c r="J22" s="25"/>
      <c r="K22" s="42"/>
      <c r="L22" s="25"/>
      <c r="M22" s="45"/>
    </row>
    <row r="23" spans="1:13" ht="12.75">
      <c r="A23" s="14"/>
      <c r="B23" s="73"/>
      <c r="C23" s="83"/>
      <c r="D23" s="64"/>
      <c r="E23" s="37"/>
      <c r="F23" s="26"/>
      <c r="G23" s="37"/>
      <c r="H23" s="26"/>
      <c r="I23" s="42"/>
      <c r="J23" s="25"/>
      <c r="K23" s="42"/>
      <c r="L23" s="25"/>
      <c r="M23" s="45"/>
    </row>
    <row r="24" spans="1:13" ht="12.75">
      <c r="A24" s="13" t="s">
        <v>10</v>
      </c>
      <c r="B24" s="71"/>
      <c r="C24" s="83">
        <v>35500</v>
      </c>
      <c r="D24" s="64"/>
      <c r="E24" s="37">
        <v>20000</v>
      </c>
      <c r="F24" s="26"/>
      <c r="G24" s="37">
        <v>20000</v>
      </c>
      <c r="H24" s="26"/>
      <c r="I24" s="42">
        <v>20000</v>
      </c>
      <c r="J24" s="25"/>
      <c r="K24" s="42">
        <v>20000</v>
      </c>
      <c r="L24" s="25"/>
      <c r="M24" s="45">
        <f>SUM(C24:K24)</f>
        <v>115500</v>
      </c>
    </row>
    <row r="25" spans="1:13" ht="12.75">
      <c r="A25" s="14"/>
      <c r="B25" s="72"/>
      <c r="C25" s="83"/>
      <c r="D25" s="64"/>
      <c r="E25" s="37"/>
      <c r="F25" s="26"/>
      <c r="G25" s="37"/>
      <c r="H25" s="26"/>
      <c r="I25" s="42"/>
      <c r="J25" s="25"/>
      <c r="K25" s="42"/>
      <c r="L25" s="25"/>
      <c r="M25" s="45"/>
    </row>
    <row r="26" spans="1:13" ht="12.75">
      <c r="A26" s="15" t="s">
        <v>25</v>
      </c>
      <c r="B26" s="72"/>
      <c r="C26" s="84">
        <v>0</v>
      </c>
      <c r="D26" s="64"/>
      <c r="E26" s="38">
        <v>0</v>
      </c>
      <c r="F26" s="25"/>
      <c r="G26" s="38">
        <v>0</v>
      </c>
      <c r="H26" s="27"/>
      <c r="I26" s="37">
        <v>0</v>
      </c>
      <c r="J26" s="25"/>
      <c r="K26" s="37">
        <v>0</v>
      </c>
      <c r="L26" s="25"/>
      <c r="M26" s="45">
        <f>SUM(C26:K26)</f>
        <v>0</v>
      </c>
    </row>
    <row r="27" spans="1:13" ht="12.75">
      <c r="A27" s="15" t="s">
        <v>26</v>
      </c>
      <c r="B27" s="72"/>
      <c r="C27" s="84">
        <v>0</v>
      </c>
      <c r="D27" s="64"/>
      <c r="E27" s="38">
        <v>1000</v>
      </c>
      <c r="F27" s="25"/>
      <c r="G27" s="38">
        <v>1000</v>
      </c>
      <c r="H27" s="27"/>
      <c r="I27" s="37">
        <v>1000</v>
      </c>
      <c r="J27" s="25"/>
      <c r="K27" s="37">
        <v>1000</v>
      </c>
      <c r="L27" s="25"/>
      <c r="M27" s="45">
        <f>SUM(C27:K27)</f>
        <v>4000</v>
      </c>
    </row>
    <row r="28" spans="1:13" ht="12.75">
      <c r="A28" s="15" t="s">
        <v>24</v>
      </c>
      <c r="B28" s="72"/>
      <c r="C28" s="84">
        <v>3550</v>
      </c>
      <c r="D28" s="64"/>
      <c r="E28" s="38">
        <v>3000</v>
      </c>
      <c r="F28" s="25"/>
      <c r="G28" s="38">
        <v>3500</v>
      </c>
      <c r="H28" s="27"/>
      <c r="I28" s="37">
        <v>3000</v>
      </c>
      <c r="J28" s="25"/>
      <c r="K28" s="37">
        <v>3000</v>
      </c>
      <c r="L28" s="25"/>
      <c r="M28" s="45">
        <f>SUM(C28:K28)</f>
        <v>16050</v>
      </c>
    </row>
    <row r="29" spans="1:13" ht="12.75">
      <c r="A29" s="14"/>
      <c r="B29" s="72"/>
      <c r="C29" s="83"/>
      <c r="D29" s="64"/>
      <c r="E29" s="37"/>
      <c r="F29" s="26"/>
      <c r="G29" s="37"/>
      <c r="H29" s="26"/>
      <c r="I29" s="42"/>
      <c r="J29" s="25"/>
      <c r="K29" s="42"/>
      <c r="L29" s="25"/>
      <c r="M29" s="80"/>
    </row>
    <row r="30" spans="1:13" ht="12.75">
      <c r="A30" s="13" t="s">
        <v>20</v>
      </c>
      <c r="B30" s="72"/>
      <c r="C30" s="83">
        <v>0</v>
      </c>
      <c r="D30" s="64"/>
      <c r="E30" s="37">
        <v>0</v>
      </c>
      <c r="F30" s="26"/>
      <c r="G30" s="37">
        <v>5000</v>
      </c>
      <c r="H30" s="26"/>
      <c r="I30" s="42">
        <v>5000</v>
      </c>
      <c r="J30" s="25"/>
      <c r="K30" s="42">
        <v>10000</v>
      </c>
      <c r="L30" s="25"/>
      <c r="M30" s="45">
        <f>SUM(C30:K30)</f>
        <v>20000</v>
      </c>
    </row>
    <row r="31" spans="1:13" ht="12.75">
      <c r="A31" s="15"/>
      <c r="B31" s="72"/>
      <c r="C31" s="83"/>
      <c r="D31" s="64"/>
      <c r="E31" s="37"/>
      <c r="F31" s="26"/>
      <c r="G31" s="37"/>
      <c r="H31" s="26"/>
      <c r="I31" s="42"/>
      <c r="J31" s="25"/>
      <c r="K31" s="42"/>
      <c r="L31" s="25"/>
      <c r="M31" s="80"/>
    </row>
    <row r="32" spans="1:13" ht="12.75">
      <c r="A32" s="13" t="s">
        <v>5</v>
      </c>
      <c r="B32" s="72"/>
      <c r="C32" s="84">
        <v>3475</v>
      </c>
      <c r="D32" s="64"/>
      <c r="E32" s="38">
        <v>0</v>
      </c>
      <c r="F32" s="25"/>
      <c r="G32" s="38">
        <v>5000</v>
      </c>
      <c r="H32" s="27"/>
      <c r="I32" s="37">
        <v>0</v>
      </c>
      <c r="J32" s="25"/>
      <c r="K32" s="37">
        <v>5000</v>
      </c>
      <c r="L32" s="25"/>
      <c r="M32" s="45">
        <f>SUM(C32:K32)</f>
        <v>13475</v>
      </c>
    </row>
    <row r="33" spans="1:13" ht="12.75">
      <c r="A33" s="14"/>
      <c r="B33" s="72"/>
      <c r="C33" s="83"/>
      <c r="D33" s="64"/>
      <c r="E33" s="37"/>
      <c r="F33" s="26"/>
      <c r="G33" s="37"/>
      <c r="H33" s="26"/>
      <c r="I33" s="42"/>
      <c r="J33" s="25"/>
      <c r="K33" s="42"/>
      <c r="L33" s="25"/>
      <c r="M33" s="45"/>
    </row>
    <row r="34" spans="1:13" ht="12.75">
      <c r="A34" s="13" t="s">
        <v>17</v>
      </c>
      <c r="B34" s="72"/>
      <c r="C34" s="83">
        <v>0</v>
      </c>
      <c r="D34" s="64"/>
      <c r="E34" s="37">
        <v>0</v>
      </c>
      <c r="F34" s="26"/>
      <c r="G34" s="37">
        <v>0</v>
      </c>
      <c r="H34" s="26"/>
      <c r="I34" s="42">
        <v>0</v>
      </c>
      <c r="J34" s="25"/>
      <c r="K34" s="42">
        <v>0</v>
      </c>
      <c r="L34" s="25"/>
      <c r="M34" s="45">
        <f>SUM(D34:K34)</f>
        <v>0</v>
      </c>
    </row>
    <row r="35" spans="1:13" ht="12.75">
      <c r="A35" s="14"/>
      <c r="B35" s="72"/>
      <c r="C35" s="83"/>
      <c r="D35" s="64"/>
      <c r="E35" s="37"/>
      <c r="F35" s="26"/>
      <c r="G35" s="37"/>
      <c r="H35" s="26"/>
      <c r="I35" s="42"/>
      <c r="J35" s="25"/>
      <c r="K35" s="42"/>
      <c r="L35" s="25"/>
      <c r="M35" s="45"/>
    </row>
    <row r="36" spans="1:13" ht="12.75">
      <c r="A36" s="13"/>
      <c r="B36" s="72"/>
      <c r="C36" s="83"/>
      <c r="D36" s="64"/>
      <c r="E36" s="37"/>
      <c r="F36" s="26"/>
      <c r="G36" s="37"/>
      <c r="H36" s="26"/>
      <c r="I36" s="42"/>
      <c r="J36" s="25"/>
      <c r="K36" s="42"/>
      <c r="L36" s="25"/>
      <c r="M36" s="45"/>
    </row>
    <row r="37" spans="1:13" ht="12.75">
      <c r="A37" s="14"/>
      <c r="B37" s="72"/>
      <c r="C37" s="85"/>
      <c r="D37" s="64"/>
      <c r="E37" s="39"/>
      <c r="F37" s="26"/>
      <c r="G37" s="39"/>
      <c r="H37" s="26"/>
      <c r="I37" s="43"/>
      <c r="J37" s="25"/>
      <c r="K37" s="43"/>
      <c r="L37" s="25"/>
      <c r="M37" s="47"/>
    </row>
    <row r="38" spans="1:13" ht="12.75">
      <c r="A38" s="56" t="s">
        <v>16</v>
      </c>
      <c r="B38" s="51"/>
      <c r="C38" s="91">
        <f>SUM(C20:C37)</f>
        <v>60302.58</v>
      </c>
      <c r="D38" s="65"/>
      <c r="E38" s="47">
        <f>SUM(E20:E37)</f>
        <v>44000</v>
      </c>
      <c r="F38" s="35"/>
      <c r="G38" s="47">
        <f>SUM(G20:G37)</f>
        <v>54500</v>
      </c>
      <c r="H38" s="35"/>
      <c r="I38" s="47">
        <f>SUM(I20:I37)</f>
        <v>49000</v>
      </c>
      <c r="J38" s="81"/>
      <c r="K38" s="47">
        <f>SUM(K20:K37)</f>
        <v>59000</v>
      </c>
      <c r="L38" s="81"/>
      <c r="M38" s="99">
        <f>SUM(C38:K38)</f>
        <v>266802.58</v>
      </c>
    </row>
    <row r="39" spans="1:14" ht="12.75">
      <c r="A39" s="22"/>
      <c r="B39" s="22"/>
      <c r="C39" s="26"/>
      <c r="D39" s="26"/>
      <c r="E39" s="26"/>
      <c r="F39" s="26"/>
      <c r="G39" s="26"/>
      <c r="H39" s="26"/>
      <c r="I39" s="28"/>
      <c r="J39" s="31"/>
      <c r="K39" s="31"/>
      <c r="L39" s="31"/>
      <c r="M39" s="26"/>
      <c r="N39" s="4"/>
    </row>
    <row r="40" spans="1:13" ht="12.75">
      <c r="A40" s="22"/>
      <c r="B40" s="22"/>
      <c r="C40" s="26"/>
      <c r="D40" s="26"/>
      <c r="E40" s="26"/>
      <c r="F40" s="26"/>
      <c r="G40" s="26"/>
      <c r="H40" s="26"/>
      <c r="I40" s="28"/>
      <c r="J40" s="31"/>
      <c r="K40" s="31"/>
      <c r="L40" s="31"/>
      <c r="M40" s="26"/>
    </row>
    <row r="41" spans="1:13" ht="12.75">
      <c r="A41" s="95" t="s">
        <v>29</v>
      </c>
      <c r="B41" s="22"/>
      <c r="C41" s="26"/>
      <c r="D41" s="26"/>
      <c r="E41" s="26"/>
      <c r="F41" s="26"/>
      <c r="G41" s="26"/>
      <c r="H41" s="26"/>
      <c r="I41" s="26"/>
      <c r="J41" s="31"/>
      <c r="K41" s="31"/>
      <c r="L41" s="31"/>
      <c r="M41" s="26"/>
    </row>
    <row r="42" spans="1:13" ht="12.75">
      <c r="A42" s="21"/>
      <c r="B42" s="22"/>
      <c r="C42" s="25"/>
      <c r="D42" s="26"/>
      <c r="E42" s="25"/>
      <c r="F42" s="26"/>
      <c r="G42" s="30"/>
      <c r="H42" s="31"/>
      <c r="I42" s="32"/>
      <c r="J42" s="18"/>
      <c r="K42" s="18"/>
      <c r="L42" s="18"/>
      <c r="M42" s="33"/>
    </row>
    <row r="43" spans="1:13" ht="12.75">
      <c r="A43" s="4"/>
      <c r="C43" s="4"/>
      <c r="E43" s="4"/>
      <c r="F43" s="5"/>
      <c r="G43" s="11"/>
      <c r="H43" s="5"/>
      <c r="I43" s="12"/>
      <c r="J43" s="4"/>
      <c r="K43" s="4"/>
      <c r="L43" s="4"/>
      <c r="M43" s="17"/>
    </row>
    <row r="44" spans="1:13" ht="12.75">
      <c r="A44" s="4"/>
      <c r="C44" s="4"/>
      <c r="E44" s="4"/>
      <c r="F44" s="5"/>
      <c r="G44" s="4"/>
      <c r="H44" s="5"/>
      <c r="I44" s="1"/>
      <c r="J44" s="4"/>
      <c r="K44" s="4"/>
      <c r="L44" s="4"/>
      <c r="M44" s="4"/>
    </row>
  </sheetData>
  <sheetProtection/>
  <mergeCells count="4">
    <mergeCell ref="B5:B6"/>
    <mergeCell ref="A5:A6"/>
    <mergeCell ref="B4:M4"/>
    <mergeCell ref="C1:G1"/>
  </mergeCells>
  <printOptions horizontalCentered="1" verticalCentered="1"/>
  <pageMargins left="0.5905511811023623" right="0.15748031496062992" top="0.5511811023622047" bottom="0.35433070866141736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</dc:creator>
  <cp:keywords/>
  <dc:description/>
  <cp:lastModifiedBy>Hanne og Ole Wulff</cp:lastModifiedBy>
  <cp:lastPrinted>2020-04-13T12:43:05Z</cp:lastPrinted>
  <dcterms:created xsi:type="dcterms:W3CDTF">2010-02-22T11:05:33Z</dcterms:created>
  <dcterms:modified xsi:type="dcterms:W3CDTF">2020-04-13T12:45:41Z</dcterms:modified>
  <cp:category/>
  <cp:version/>
  <cp:contentType/>
  <cp:contentStatus/>
</cp:coreProperties>
</file>